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0" windowWidth="19440" windowHeight="122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'Blad1'!$A$1:$Q$15</definedName>
  </definedNames>
  <calcPr fullCalcOnLoad="1"/>
</workbook>
</file>

<file path=xl/sharedStrings.xml><?xml version="1.0" encoding="utf-8"?>
<sst xmlns="http://schemas.openxmlformats.org/spreadsheetml/2006/main" count="40" uniqueCount="40">
  <si>
    <t>7.5</t>
  </si>
  <si>
    <t>8.5</t>
  </si>
  <si>
    <t>9.5</t>
  </si>
  <si>
    <t>10.5</t>
  </si>
  <si>
    <t>6.5</t>
  </si>
  <si>
    <t>5.5</t>
  </si>
  <si>
    <t>4.5</t>
  </si>
  <si>
    <t>UK</t>
  </si>
  <si>
    <t>85111-050</t>
  </si>
  <si>
    <t>93766-102</t>
  </si>
  <si>
    <t>95037-014</t>
  </si>
  <si>
    <t>95053-282</t>
  </si>
  <si>
    <t>95294-016</t>
  </si>
  <si>
    <t>95294-197</t>
  </si>
  <si>
    <t>95295-018</t>
  </si>
  <si>
    <t>95295-493</t>
  </si>
  <si>
    <t>03781-646</t>
  </si>
  <si>
    <t>K-Swiss Lozan III White/White</t>
  </si>
  <si>
    <t>K-Swiss Hoke Plaid Black/Charcoal</t>
  </si>
  <si>
    <t xml:space="preserve">K-Swiss Gstaad Neu Lux White/Black </t>
  </si>
  <si>
    <t>K-Swiss Lozan III Aged Foil Rose Gold/White</t>
  </si>
  <si>
    <t xml:space="preserve">K-Swiss Lozan III TT RPTLGLM Black/Black/Gold </t>
  </si>
  <si>
    <t>K-Swiss Lozan III TT RPTLGLM White/StarGazer</t>
  </si>
  <si>
    <t xml:space="preserve">K-Swiss Lozan III TT RPTLGLMSDE StarGazer/Gold </t>
  </si>
  <si>
    <t xml:space="preserve">K-Swiss Lozan III MonoChrome AuroraRed/Aurorarai </t>
  </si>
  <si>
    <t>3.5</t>
  </si>
  <si>
    <t>83496-093</t>
  </si>
  <si>
    <t>93769-102</t>
  </si>
  <si>
    <t>05293-145</t>
  </si>
  <si>
    <t>85111-233</t>
  </si>
  <si>
    <t>K-Swiss Hoke Gunmetal/Black</t>
  </si>
  <si>
    <t>K-Swiss Gstaad Platform White/Black</t>
  </si>
  <si>
    <t>K-Swiss Hoke Bison/Chocolate</t>
  </si>
  <si>
    <t>K-Swiss Lozan III TT RPTLGLMSDE Black/Gold</t>
  </si>
  <si>
    <t>K-Swiss Classic VN Camo Glam Black/Pewter</t>
  </si>
  <si>
    <t>Bild</t>
  </si>
  <si>
    <t>Art.Nr.</t>
  </si>
  <si>
    <t>K-Swiss</t>
  </si>
  <si>
    <t>Tot.</t>
  </si>
  <si>
    <t>UVP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</si>
</sst>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Waar&quot;;&quot;Waar&quot;;&quot;Niet waar&quot;"/>
    <numFmt numFmtId="20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8" fontId="9" fillId="0" borderId="10" xfId="64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88" fontId="46" fillId="0" borderId="10" xfId="64" applyNumberFormat="1" applyFont="1" applyFill="1" applyBorder="1" applyAlignment="1">
      <alignment horizontal="center" vertical="center"/>
      <protection/>
    </xf>
    <xf numFmtId="188" fontId="46" fillId="0" borderId="10" xfId="64" applyNumberFormat="1" applyFont="1" applyFill="1" applyBorder="1" applyAlignment="1" quotePrefix="1">
      <alignment horizontal="center" vertical="center"/>
      <protection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3" borderId="13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219075</xdr:rowOff>
    </xdr:from>
    <xdr:to>
      <xdr:col>0</xdr:col>
      <xdr:colOff>1219200</xdr:colOff>
      <xdr:row>8</xdr:row>
      <xdr:rowOff>866775</xdr:rowOff>
    </xdr:to>
    <xdr:pic>
      <xdr:nvPicPr>
        <xdr:cNvPr id="1" name="Afbeelding 4" descr="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010525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209550</xdr:rowOff>
    </xdr:from>
    <xdr:to>
      <xdr:col>0</xdr:col>
      <xdr:colOff>1162050</xdr:colOff>
      <xdr:row>5</xdr:row>
      <xdr:rowOff>857250</xdr:rowOff>
    </xdr:to>
    <xdr:pic>
      <xdr:nvPicPr>
        <xdr:cNvPr id="2" name="Afbeelding 6" descr="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4345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161925</xdr:rowOff>
    </xdr:from>
    <xdr:to>
      <xdr:col>0</xdr:col>
      <xdr:colOff>1181100</xdr:colOff>
      <xdr:row>9</xdr:row>
      <xdr:rowOff>809625</xdr:rowOff>
    </xdr:to>
    <xdr:pic>
      <xdr:nvPicPr>
        <xdr:cNvPr id="3" name="Afbeelding 10" descr="0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03922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152400</xdr:rowOff>
    </xdr:from>
    <xdr:to>
      <xdr:col>0</xdr:col>
      <xdr:colOff>1181100</xdr:colOff>
      <xdr:row>6</xdr:row>
      <xdr:rowOff>933450</xdr:rowOff>
    </xdr:to>
    <xdr:pic>
      <xdr:nvPicPr>
        <xdr:cNvPr id="4" name="Afbeelding 12" descr="0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77215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1200150</xdr:colOff>
      <xdr:row>2</xdr:row>
      <xdr:rowOff>866775</xdr:rowOff>
    </xdr:to>
    <xdr:pic>
      <xdr:nvPicPr>
        <xdr:cNvPr id="5" name="Afbeelding 14" descr="0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43827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161925</xdr:rowOff>
    </xdr:from>
    <xdr:to>
      <xdr:col>0</xdr:col>
      <xdr:colOff>1190625</xdr:colOff>
      <xdr:row>3</xdr:row>
      <xdr:rowOff>781050</xdr:rowOff>
    </xdr:to>
    <xdr:pic>
      <xdr:nvPicPr>
        <xdr:cNvPr id="6" name="Afbeelding 16" descr="0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2524125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152400</xdr:rowOff>
    </xdr:from>
    <xdr:to>
      <xdr:col>0</xdr:col>
      <xdr:colOff>1162050</xdr:colOff>
      <xdr:row>1</xdr:row>
      <xdr:rowOff>819150</xdr:rowOff>
    </xdr:to>
    <xdr:pic>
      <xdr:nvPicPr>
        <xdr:cNvPr id="7" name="Afbeelding 18" descr="0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3429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209550</xdr:rowOff>
    </xdr:from>
    <xdr:to>
      <xdr:col>0</xdr:col>
      <xdr:colOff>1181100</xdr:colOff>
      <xdr:row>7</xdr:row>
      <xdr:rowOff>857250</xdr:rowOff>
    </xdr:to>
    <xdr:pic>
      <xdr:nvPicPr>
        <xdr:cNvPr id="8" name="Afbeelding 20" descr="0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691515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257175</xdr:rowOff>
    </xdr:from>
    <xdr:to>
      <xdr:col>0</xdr:col>
      <xdr:colOff>1181100</xdr:colOff>
      <xdr:row>4</xdr:row>
      <xdr:rowOff>857250</xdr:rowOff>
    </xdr:to>
    <xdr:pic>
      <xdr:nvPicPr>
        <xdr:cNvPr id="9" name="Afbeelding 22" descr="01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3705225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200025</xdr:rowOff>
    </xdr:from>
    <xdr:to>
      <xdr:col>0</xdr:col>
      <xdr:colOff>1228725</xdr:colOff>
      <xdr:row>10</xdr:row>
      <xdr:rowOff>819150</xdr:rowOff>
    </xdr:to>
    <xdr:pic>
      <xdr:nvPicPr>
        <xdr:cNvPr id="10" name="Afbeelding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016317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190500</xdr:rowOff>
    </xdr:from>
    <xdr:to>
      <xdr:col>0</xdr:col>
      <xdr:colOff>1190625</xdr:colOff>
      <xdr:row>11</xdr:row>
      <xdr:rowOff>876300</xdr:rowOff>
    </xdr:to>
    <xdr:pic>
      <xdr:nvPicPr>
        <xdr:cNvPr id="11" name="Afbeelding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1239500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257175</xdr:rowOff>
    </xdr:from>
    <xdr:to>
      <xdr:col>0</xdr:col>
      <xdr:colOff>1200150</xdr:colOff>
      <xdr:row>12</xdr:row>
      <xdr:rowOff>819150</xdr:rowOff>
    </xdr:to>
    <xdr:pic>
      <xdr:nvPicPr>
        <xdr:cNvPr id="12" name="Afbeelding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239202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247650</xdr:rowOff>
    </xdr:from>
    <xdr:to>
      <xdr:col>0</xdr:col>
      <xdr:colOff>1219200</xdr:colOff>
      <xdr:row>13</xdr:row>
      <xdr:rowOff>828675</xdr:rowOff>
    </xdr:to>
    <xdr:pic>
      <xdr:nvPicPr>
        <xdr:cNvPr id="13" name="Afbeelding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346835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B3" sqref="AB3"/>
    </sheetView>
  </sheetViews>
  <sheetFormatPr defaultColWidth="8.8515625" defaultRowHeight="15"/>
  <cols>
    <col min="1" max="1" width="18.7109375" style="0" customWidth="1"/>
    <col min="2" max="2" width="14.28125" style="1" customWidth="1"/>
    <col min="3" max="3" width="53.57421875" style="1" customWidth="1"/>
    <col min="4" max="6" width="5.8515625" style="0" customWidth="1"/>
    <col min="7" max="16" width="5.7109375" style="0" customWidth="1"/>
    <col min="17" max="17" width="5.7109375" style="3" customWidth="1"/>
    <col min="18" max="22" width="5.7109375" style="2" customWidth="1"/>
    <col min="23" max="24" width="7.8515625" style="2" customWidth="1"/>
    <col min="25" max="25" width="9.8515625" style="2" customWidth="1"/>
    <col min="26" max="26" width="9.140625" style="2" customWidth="1"/>
  </cols>
  <sheetData>
    <row r="1" spans="1:26" s="27" customFormat="1" ht="15" customHeight="1">
      <c r="A1" s="21" t="s">
        <v>35</v>
      </c>
      <c r="B1" s="21" t="s">
        <v>36</v>
      </c>
      <c r="C1" s="21" t="s">
        <v>37</v>
      </c>
      <c r="D1" s="22" t="s">
        <v>7</v>
      </c>
      <c r="E1" s="22">
        <v>3</v>
      </c>
      <c r="F1" s="22" t="s">
        <v>25</v>
      </c>
      <c r="G1" s="22">
        <v>4</v>
      </c>
      <c r="H1" s="22" t="s">
        <v>6</v>
      </c>
      <c r="I1" s="22">
        <v>5</v>
      </c>
      <c r="J1" s="22" t="s">
        <v>5</v>
      </c>
      <c r="K1" s="22">
        <v>6</v>
      </c>
      <c r="L1" s="22" t="s">
        <v>4</v>
      </c>
      <c r="M1" s="22">
        <v>7</v>
      </c>
      <c r="N1" s="22" t="s">
        <v>0</v>
      </c>
      <c r="O1" s="22">
        <v>8</v>
      </c>
      <c r="P1" s="22" t="s">
        <v>1</v>
      </c>
      <c r="Q1" s="22">
        <v>9</v>
      </c>
      <c r="R1" s="22" t="s">
        <v>2</v>
      </c>
      <c r="S1" s="22">
        <v>10</v>
      </c>
      <c r="T1" s="22" t="s">
        <v>3</v>
      </c>
      <c r="U1" s="22">
        <v>11</v>
      </c>
      <c r="V1" s="23">
        <v>12</v>
      </c>
      <c r="W1" s="24" t="s">
        <v>38</v>
      </c>
      <c r="X1" s="24"/>
      <c r="Y1" s="25" t="s">
        <v>39</v>
      </c>
      <c r="Z1" s="26"/>
    </row>
    <row r="2" spans="1:25" ht="85.5" customHeight="1">
      <c r="A2" s="4"/>
      <c r="B2" s="5" t="s">
        <v>14</v>
      </c>
      <c r="C2" s="5" t="s">
        <v>33</v>
      </c>
      <c r="D2" s="6"/>
      <c r="E2" s="6">
        <v>24</v>
      </c>
      <c r="F2" s="6"/>
      <c r="G2" s="6">
        <v>36</v>
      </c>
      <c r="H2" s="6">
        <v>108</v>
      </c>
      <c r="I2" s="6">
        <v>168</v>
      </c>
      <c r="J2" s="6">
        <v>144</v>
      </c>
      <c r="K2" s="6">
        <v>180</v>
      </c>
      <c r="L2" s="6">
        <v>84</v>
      </c>
      <c r="M2" s="6">
        <v>120</v>
      </c>
      <c r="N2" s="6">
        <v>23</v>
      </c>
      <c r="O2" s="6">
        <v>36</v>
      </c>
      <c r="P2" s="6"/>
      <c r="Q2" s="6"/>
      <c r="R2" s="6"/>
      <c r="S2" s="6"/>
      <c r="T2" s="6"/>
      <c r="U2" s="6"/>
      <c r="V2" s="6"/>
      <c r="W2" s="7">
        <f>SUM(E2:V2)</f>
        <v>923</v>
      </c>
      <c r="X2" s="17"/>
      <c r="Y2" s="10">
        <v>109.95</v>
      </c>
    </row>
    <row r="3" spans="1:25" ht="85.5" customHeight="1">
      <c r="A3" s="4"/>
      <c r="B3" s="5" t="s">
        <v>12</v>
      </c>
      <c r="C3" s="5" t="s">
        <v>21</v>
      </c>
      <c r="D3" s="6"/>
      <c r="E3" s="6">
        <v>22</v>
      </c>
      <c r="F3" s="6"/>
      <c r="G3" s="6">
        <f>(37)-2</f>
        <v>35</v>
      </c>
      <c r="H3" s="6">
        <f>(34)-2</f>
        <v>32</v>
      </c>
      <c r="I3" s="6">
        <f>(93)-2</f>
        <v>91</v>
      </c>
      <c r="J3" s="6">
        <f>(84)-2</f>
        <v>82</v>
      </c>
      <c r="K3" s="6">
        <f>(177)-2</f>
        <v>175</v>
      </c>
      <c r="L3" s="6">
        <f>(11)-2</f>
        <v>9</v>
      </c>
      <c r="M3" s="6">
        <f>(36)-2</f>
        <v>34</v>
      </c>
      <c r="N3" s="6">
        <v>21</v>
      </c>
      <c r="O3" s="6">
        <v>58</v>
      </c>
      <c r="P3" s="6"/>
      <c r="Q3" s="6"/>
      <c r="R3" s="6"/>
      <c r="S3" s="6"/>
      <c r="T3" s="6"/>
      <c r="U3" s="6"/>
      <c r="V3" s="6"/>
      <c r="W3" s="7">
        <f aca="true" t="shared" si="0" ref="W3:W10">SUM(E3:V3)</f>
        <v>559</v>
      </c>
      <c r="X3" s="17"/>
      <c r="Y3" s="10">
        <v>109.95</v>
      </c>
    </row>
    <row r="4" spans="1:25" ht="85.5" customHeight="1">
      <c r="A4" s="4"/>
      <c r="B4" s="5" t="s">
        <v>13</v>
      </c>
      <c r="C4" s="5" t="s">
        <v>22</v>
      </c>
      <c r="D4" s="6"/>
      <c r="E4" s="6">
        <v>45</v>
      </c>
      <c r="F4" s="6"/>
      <c r="G4" s="6">
        <v>92</v>
      </c>
      <c r="H4" s="6">
        <v>101</v>
      </c>
      <c r="I4" s="6">
        <v>185</v>
      </c>
      <c r="J4" s="6">
        <v>125</v>
      </c>
      <c r="K4" s="6">
        <v>172</v>
      </c>
      <c r="L4" s="6">
        <v>5</v>
      </c>
      <c r="M4" s="6">
        <v>77</v>
      </c>
      <c r="N4" s="6"/>
      <c r="O4" s="6">
        <v>12</v>
      </c>
      <c r="P4" s="6"/>
      <c r="Q4" s="6"/>
      <c r="R4" s="6"/>
      <c r="S4" s="6"/>
      <c r="T4" s="6"/>
      <c r="U4" s="6"/>
      <c r="V4" s="6"/>
      <c r="W4" s="7">
        <f t="shared" si="0"/>
        <v>814</v>
      </c>
      <c r="X4" s="17"/>
      <c r="Y4" s="10">
        <v>109.95</v>
      </c>
    </row>
    <row r="5" spans="1:25" ht="85.5" customHeight="1">
      <c r="A5" s="4"/>
      <c r="B5" s="5" t="s">
        <v>16</v>
      </c>
      <c r="C5" s="5" t="s">
        <v>24</v>
      </c>
      <c r="D5" s="6"/>
      <c r="E5" s="6"/>
      <c r="F5" s="6"/>
      <c r="G5" s="6"/>
      <c r="H5" s="6"/>
      <c r="I5" s="6"/>
      <c r="J5" s="6"/>
      <c r="K5" s="6"/>
      <c r="L5" s="6"/>
      <c r="M5" s="6"/>
      <c r="N5" s="6">
        <v>33</v>
      </c>
      <c r="O5" s="6">
        <v>24</v>
      </c>
      <c r="P5" s="15">
        <v>43</v>
      </c>
      <c r="Q5" s="6">
        <v>27</v>
      </c>
      <c r="R5" s="6">
        <v>21</v>
      </c>
      <c r="S5" s="6">
        <v>10</v>
      </c>
      <c r="T5" s="6">
        <v>44</v>
      </c>
      <c r="U5" s="6">
        <v>43</v>
      </c>
      <c r="V5" s="6">
        <v>39</v>
      </c>
      <c r="W5" s="7">
        <f t="shared" si="0"/>
        <v>284</v>
      </c>
      <c r="X5" s="17"/>
      <c r="Y5" s="10">
        <v>99.95</v>
      </c>
    </row>
    <row r="6" spans="1:25" ht="85.5" customHeight="1">
      <c r="A6" s="4"/>
      <c r="B6" s="5" t="s">
        <v>9</v>
      </c>
      <c r="C6" s="5" t="s">
        <v>19</v>
      </c>
      <c r="D6" s="6"/>
      <c r="E6" s="6">
        <v>12</v>
      </c>
      <c r="F6" s="6"/>
      <c r="G6" s="6"/>
      <c r="H6" s="6"/>
      <c r="I6" s="6">
        <f>(36)-2</f>
        <v>34</v>
      </c>
      <c r="J6" s="6">
        <f>(10)-2</f>
        <v>8</v>
      </c>
      <c r="K6" s="6">
        <f>(47)-2</f>
        <v>45</v>
      </c>
      <c r="L6" s="6">
        <f>(12)-2</f>
        <v>10</v>
      </c>
      <c r="M6" s="6">
        <f>(23)-2</f>
        <v>21</v>
      </c>
      <c r="N6" s="6"/>
      <c r="O6" s="6"/>
      <c r="P6" s="6"/>
      <c r="Q6" s="6"/>
      <c r="R6" s="6"/>
      <c r="S6" s="6"/>
      <c r="T6" s="6"/>
      <c r="U6" s="6"/>
      <c r="V6" s="6"/>
      <c r="W6" s="7">
        <f t="shared" si="0"/>
        <v>130</v>
      </c>
      <c r="X6" s="17"/>
      <c r="Y6" s="10">
        <v>120</v>
      </c>
    </row>
    <row r="7" spans="1:25" ht="85.5" customHeight="1">
      <c r="A7" s="4"/>
      <c r="B7" s="5" t="s">
        <v>11</v>
      </c>
      <c r="C7" s="5" t="s">
        <v>20</v>
      </c>
      <c r="D7" s="6"/>
      <c r="E7" s="6">
        <v>11</v>
      </c>
      <c r="F7" s="6">
        <v>25</v>
      </c>
      <c r="G7" s="6">
        <v>26</v>
      </c>
      <c r="H7" s="6">
        <v>7</v>
      </c>
      <c r="I7" s="6">
        <v>76</v>
      </c>
      <c r="J7" s="6">
        <v>77</v>
      </c>
      <c r="K7" s="6">
        <v>135</v>
      </c>
      <c r="L7" s="6">
        <v>84</v>
      </c>
      <c r="M7" s="6">
        <v>55</v>
      </c>
      <c r="N7" s="6">
        <v>31</v>
      </c>
      <c r="O7" s="6">
        <v>21</v>
      </c>
      <c r="P7" s="6"/>
      <c r="Q7" s="6"/>
      <c r="R7" s="6"/>
      <c r="S7" s="6"/>
      <c r="T7" s="6"/>
      <c r="U7" s="6"/>
      <c r="V7" s="6"/>
      <c r="W7" s="7">
        <f t="shared" si="0"/>
        <v>548</v>
      </c>
      <c r="X7" s="17"/>
      <c r="Y7" s="10">
        <v>99.95</v>
      </c>
    </row>
    <row r="8" spans="1:25" ht="85.5" customHeight="1">
      <c r="A8" s="4"/>
      <c r="B8" s="5" t="s">
        <v>15</v>
      </c>
      <c r="C8" s="5" t="s">
        <v>23</v>
      </c>
      <c r="D8" s="6"/>
      <c r="E8" s="6">
        <v>36</v>
      </c>
      <c r="F8" s="6"/>
      <c r="G8" s="6">
        <f>(60)-2</f>
        <v>58</v>
      </c>
      <c r="H8" s="6">
        <f>(71)-2</f>
        <v>69</v>
      </c>
      <c r="I8" s="6">
        <f>(96)-2</f>
        <v>94</v>
      </c>
      <c r="J8" s="6">
        <f>(96)-2</f>
        <v>94</v>
      </c>
      <c r="K8" s="6">
        <f>(120)-2</f>
        <v>118</v>
      </c>
      <c r="L8" s="6">
        <f>(36)-2</f>
        <v>34</v>
      </c>
      <c r="M8" s="6">
        <f>(36)-2</f>
        <v>34</v>
      </c>
      <c r="N8" s="6"/>
      <c r="O8" s="6">
        <v>24</v>
      </c>
      <c r="P8" s="6"/>
      <c r="Q8" s="6"/>
      <c r="R8" s="6"/>
      <c r="S8" s="6"/>
      <c r="T8" s="6"/>
      <c r="U8" s="6"/>
      <c r="V8" s="6"/>
      <c r="W8" s="7">
        <f t="shared" si="0"/>
        <v>561</v>
      </c>
      <c r="X8" s="17"/>
      <c r="Y8" s="10">
        <v>109.95</v>
      </c>
    </row>
    <row r="9" spans="1:25" ht="85.5" customHeight="1">
      <c r="A9" s="4"/>
      <c r="B9" s="5" t="s">
        <v>8</v>
      </c>
      <c r="C9" s="5" t="s">
        <v>18</v>
      </c>
      <c r="D9" s="6"/>
      <c r="E9" s="6">
        <v>44</v>
      </c>
      <c r="F9" s="13">
        <v>36</v>
      </c>
      <c r="G9" s="13">
        <f>(60)-2</f>
        <v>58</v>
      </c>
      <c r="H9" s="13">
        <f>(36)-2</f>
        <v>34</v>
      </c>
      <c r="I9" s="13">
        <f>(59)-2</f>
        <v>57</v>
      </c>
      <c r="J9" s="13">
        <f>(48)-2</f>
        <v>46</v>
      </c>
      <c r="K9" s="13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7">
        <f t="shared" si="0"/>
        <v>275</v>
      </c>
      <c r="X9" s="17"/>
      <c r="Y9" s="10">
        <v>69.95</v>
      </c>
    </row>
    <row r="10" spans="1:25" ht="85.5" customHeight="1">
      <c r="A10" s="4"/>
      <c r="B10" s="5" t="s">
        <v>10</v>
      </c>
      <c r="C10" s="5" t="s">
        <v>34</v>
      </c>
      <c r="D10" s="6"/>
      <c r="E10" s="6"/>
      <c r="F10" s="6"/>
      <c r="G10" s="6"/>
      <c r="H10" s="6">
        <v>19</v>
      </c>
      <c r="I10" s="6">
        <v>20</v>
      </c>
      <c r="J10" s="6">
        <v>20</v>
      </c>
      <c r="K10" s="6">
        <v>30</v>
      </c>
      <c r="L10" s="6">
        <v>20</v>
      </c>
      <c r="M10" s="6">
        <v>4</v>
      </c>
      <c r="N10" s="6">
        <v>19</v>
      </c>
      <c r="O10" s="6"/>
      <c r="P10" s="6"/>
      <c r="Q10" s="6"/>
      <c r="R10" s="6"/>
      <c r="S10" s="6"/>
      <c r="T10" s="6"/>
      <c r="U10" s="6"/>
      <c r="V10" s="6"/>
      <c r="W10" s="7">
        <f t="shared" si="0"/>
        <v>132</v>
      </c>
      <c r="X10" s="17"/>
      <c r="Y10" s="10">
        <v>109.95</v>
      </c>
    </row>
    <row r="11" spans="1:25" ht="85.5" customHeight="1">
      <c r="A11" s="4"/>
      <c r="B11" s="5" t="s">
        <v>26</v>
      </c>
      <c r="C11" s="5" t="s">
        <v>30</v>
      </c>
      <c r="D11" s="6"/>
      <c r="E11" s="6">
        <v>12</v>
      </c>
      <c r="F11" s="6">
        <v>48</v>
      </c>
      <c r="G11" s="6">
        <v>43</v>
      </c>
      <c r="H11" s="6">
        <v>33</v>
      </c>
      <c r="I11" s="6">
        <v>43</v>
      </c>
      <c r="J11" s="6">
        <v>67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>
        <f>SUM(E11:V11)</f>
        <v>246</v>
      </c>
      <c r="X11" s="17"/>
      <c r="Y11" s="10">
        <v>69.95</v>
      </c>
    </row>
    <row r="12" spans="1:25" ht="85.5" customHeight="1">
      <c r="A12" s="4"/>
      <c r="B12" s="5" t="s">
        <v>27</v>
      </c>
      <c r="C12" s="5" t="s">
        <v>31</v>
      </c>
      <c r="D12" s="6"/>
      <c r="E12" s="6">
        <v>3</v>
      </c>
      <c r="F12" s="6">
        <v>2</v>
      </c>
      <c r="G12" s="6"/>
      <c r="H12" s="6">
        <v>3</v>
      </c>
      <c r="I12" s="6">
        <v>8</v>
      </c>
      <c r="J12" s="6">
        <v>4</v>
      </c>
      <c r="K12" s="6">
        <v>13</v>
      </c>
      <c r="L12" s="6">
        <v>7</v>
      </c>
      <c r="M12" s="6">
        <v>8</v>
      </c>
      <c r="N12" s="6"/>
      <c r="O12" s="6">
        <v>2</v>
      </c>
      <c r="P12" s="6"/>
      <c r="Q12" s="6"/>
      <c r="R12" s="6"/>
      <c r="S12" s="6"/>
      <c r="T12" s="6"/>
      <c r="U12" s="6"/>
      <c r="V12" s="6"/>
      <c r="W12" s="7">
        <f>SUM(E12:V12)</f>
        <v>50</v>
      </c>
      <c r="X12" s="17"/>
      <c r="Y12" s="10">
        <v>129.95</v>
      </c>
    </row>
    <row r="13" spans="1:25" ht="85.5" customHeight="1">
      <c r="A13" s="4"/>
      <c r="B13" s="5" t="s">
        <v>28</v>
      </c>
      <c r="C13" s="5" t="s">
        <v>17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48</v>
      </c>
      <c r="O13" s="6"/>
      <c r="P13" s="6"/>
      <c r="Q13" s="6"/>
      <c r="R13" s="6"/>
      <c r="S13" s="6"/>
      <c r="T13" s="6"/>
      <c r="U13" s="6"/>
      <c r="V13" s="6"/>
      <c r="W13" s="7">
        <f>SUM(E13:V13)</f>
        <v>48</v>
      </c>
      <c r="X13" s="17"/>
      <c r="Y13" s="10">
        <v>99.95</v>
      </c>
    </row>
    <row r="14" spans="1:25" ht="85.5" customHeight="1" thickBot="1">
      <c r="A14" s="4"/>
      <c r="B14" s="5" t="s">
        <v>29</v>
      </c>
      <c r="C14" s="5" t="s">
        <v>32</v>
      </c>
      <c r="D14" s="6"/>
      <c r="E14" s="6"/>
      <c r="F14" s="6">
        <v>12</v>
      </c>
      <c r="G14" s="6">
        <v>12</v>
      </c>
      <c r="H14" s="6"/>
      <c r="I14" s="6">
        <v>12</v>
      </c>
      <c r="J14" s="6">
        <v>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>
        <f>SUM(E14:V14)</f>
        <v>44</v>
      </c>
      <c r="X14" s="18"/>
      <c r="Y14" s="10">
        <v>69.95</v>
      </c>
    </row>
    <row r="15" spans="2:24" ht="16.5" thickBot="1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W15" s="14">
        <f>SUM(W2:W14)</f>
        <v>4614</v>
      </c>
      <c r="X15" s="16"/>
    </row>
    <row r="17" ht="15">
      <c r="W17" s="19"/>
    </row>
    <row r="19" spans="16:26" ht="15">
      <c r="P19" s="3"/>
      <c r="Q19" s="2"/>
      <c r="Z19"/>
    </row>
    <row r="20" spans="16:26" ht="15">
      <c r="P20" s="3"/>
      <c r="Q20" s="2"/>
      <c r="Z20"/>
    </row>
    <row r="21" spans="5:26" ht="15">
      <c r="E21" s="12"/>
      <c r="F21" s="12"/>
      <c r="G21" s="12"/>
      <c r="H21" s="12"/>
      <c r="I21" s="12"/>
      <c r="J21" s="12"/>
      <c r="K21" s="12"/>
      <c r="L21" s="12"/>
      <c r="M21" s="12"/>
      <c r="P21" s="3"/>
      <c r="Q21" s="2"/>
      <c r="Z21"/>
    </row>
    <row r="22" ht="15">
      <c r="Y22" s="20"/>
    </row>
    <row r="23" ht="15">
      <c r="Y23" s="20"/>
    </row>
    <row r="24" ht="15">
      <c r="Y24" s="20"/>
    </row>
    <row r="25" ht="15">
      <c r="Y25" s="20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2018-01-14T10:10:52Z</dcterms:modified>
  <cp:category/>
  <cp:version/>
  <cp:contentType/>
  <cp:contentStatus/>
</cp:coreProperties>
</file>